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0" windowWidth="24000" windowHeight="9735"/>
  </bookViews>
  <sheets>
    <sheet name="анализ" sheetId="7" r:id="rId1"/>
    <sheet name="Лист1" sheetId="8" r:id="rId2"/>
  </sheets>
  <definedNames>
    <definedName name="_xlnm.Print_Area" localSheetId="0">анализ!$A$1:$E$128</definedName>
  </definedNames>
  <calcPr calcId="145621"/>
</workbook>
</file>

<file path=xl/calcChain.xml><?xml version="1.0" encoding="utf-8"?>
<calcChain xmlns="http://schemas.openxmlformats.org/spreadsheetml/2006/main">
  <c r="E70" i="7" l="1"/>
  <c r="E89" i="7"/>
  <c r="E90" i="7"/>
  <c r="E91" i="7"/>
  <c r="E88" i="7"/>
  <c r="E100" i="7"/>
  <c r="E101" i="7"/>
  <c r="E99" i="7"/>
  <c r="E102" i="7"/>
  <c r="N64" i="7" l="1"/>
  <c r="M64" i="7"/>
  <c r="F64" i="7"/>
  <c r="E5" i="7" l="1"/>
  <c r="E113" i="7" l="1"/>
  <c r="E114" i="7"/>
  <c r="E115" i="7"/>
  <c r="E112" i="7"/>
  <c r="E81" i="7"/>
  <c r="E83" i="7"/>
  <c r="E84" i="7"/>
  <c r="E85" i="7"/>
  <c r="E78" i="7"/>
  <c r="E79" i="7"/>
  <c r="E80" i="7"/>
  <c r="E76" i="7"/>
  <c r="E66" i="7"/>
  <c r="E65" i="7"/>
  <c r="E22" i="7"/>
  <c r="E21" i="7"/>
  <c r="E13" i="7"/>
  <c r="E12" i="7"/>
  <c r="E6" i="7"/>
  <c r="E116" i="7" l="1"/>
  <c r="E4" i="7"/>
  <c r="E58" i="7" l="1"/>
  <c r="E52" i="7"/>
  <c r="E44" i="7"/>
  <c r="E19" i="7"/>
  <c r="E28" i="7"/>
  <c r="E36" i="7"/>
  <c r="E68" i="7"/>
  <c r="E122" i="7" l="1"/>
  <c r="E11" i="7"/>
  <c r="E64" i="7"/>
  <c r="E67" i="7" s="1"/>
  <c r="E18" i="7" l="1"/>
</calcChain>
</file>

<file path=xl/sharedStrings.xml><?xml version="1.0" encoding="utf-8"?>
<sst xmlns="http://schemas.openxmlformats.org/spreadsheetml/2006/main" count="257" uniqueCount="128">
  <si>
    <t>Экономия бюджетных средств</t>
  </si>
  <si>
    <t>%</t>
  </si>
  <si>
    <t>Показатель</t>
  </si>
  <si>
    <t>штук</t>
  </si>
  <si>
    <t>тысяч рублей</t>
  </si>
  <si>
    <t>Количество несостояшихся торгов</t>
  </si>
  <si>
    <t xml:space="preserve"> из них по причинам:</t>
  </si>
  <si>
    <t>Среднее количество УРЗ</t>
  </si>
  <si>
    <t xml:space="preserve">      а)</t>
  </si>
  <si>
    <t>а)</t>
  </si>
  <si>
    <t>б)</t>
  </si>
  <si>
    <t>в)</t>
  </si>
  <si>
    <t>г)</t>
  </si>
  <si>
    <t>д)</t>
  </si>
  <si>
    <t xml:space="preserve"> Совокупный годовой объем закупок
</t>
  </si>
  <si>
    <t>Количество поданных заявок:</t>
  </si>
  <si>
    <t>Единица измерения показателя</t>
  </si>
  <si>
    <t>Количество несостоявшихся закупок</t>
  </si>
  <si>
    <t>е)</t>
  </si>
  <si>
    <t>Общий объем размещенных средств</t>
  </si>
  <si>
    <t>Количество заключенных контрактов с УИС</t>
  </si>
  <si>
    <t>Стоимость заключенных контрактов с УИС</t>
  </si>
  <si>
    <t>Количество заключенных контрактов с ОИ</t>
  </si>
  <si>
    <t>Стоимость заключенных контрактов с ОИ</t>
  </si>
  <si>
    <t>из них по причинам:</t>
  </si>
  <si>
    <t>по соглашению сторон</t>
  </si>
  <si>
    <t>по решению суда</t>
  </si>
  <si>
    <t>в случае одностороннего отказа заказчика от исполнения контракта</t>
  </si>
  <si>
    <t>в случае одностороннего отказа поставщика (подрядчика, исполнителя) от исполнения контракта</t>
  </si>
  <si>
    <t>из них:</t>
  </si>
  <si>
    <t>признано обоснованными</t>
  </si>
  <si>
    <t>признано необоснованными</t>
  </si>
  <si>
    <t>Количество жалоб, поданных в контрольный орган в сфере закупок</t>
  </si>
  <si>
    <t>Отчет о проведенных закупках товаров, работ, услуг для муниципальных нужд</t>
  </si>
  <si>
    <t>из нее:</t>
  </si>
  <si>
    <t xml:space="preserve">Количество закупок, по которым выявлены нарушения органами прокуратуры </t>
  </si>
  <si>
    <t>Количество неисполненных (расторгнутых) контрактов</t>
  </si>
  <si>
    <t>Количество закупок, по которым выявлены нарушения решениями контрольных органов в сфере закупок, вступившими в законную силу</t>
  </si>
  <si>
    <t>для СМП, СОНКО</t>
  </si>
  <si>
    <t>количество заключенных контрактов с СМП, СОНКО</t>
  </si>
  <si>
    <t>с условием привлечения к исполнению контрактов субподрядчиков, соисполнителей из числа СМП, СОНКО</t>
  </si>
  <si>
    <t>количество заключенных контрактов с условием привлечения к исполнению контрактов субподрядчиков, соисполнителей из числа СМП, СОНКО</t>
  </si>
  <si>
    <t>Начальная (максимальная) цена по завершенным закупкам и  цена контрактов  у СМП, СОНКО</t>
  </si>
  <si>
    <t>суммарная начальная (максимальная) цена контрактов по процедурам, проведенным для СМП, СОНКО</t>
  </si>
  <si>
    <t>стоимость заключенных контрактов с СМП, СОНКО</t>
  </si>
  <si>
    <t xml:space="preserve">стоимость заключенных контрактов  с СМП, СОНКО  по результатам несостоявшихся способов определения поставщиков (подрядчиков, исполнителей) 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</si>
  <si>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</si>
  <si>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СОНКО, признанным несостоявшимися</t>
  </si>
  <si>
    <t>стоимость заключенных контрактов с условием привлечения к исполнению контрактов субподрядчиков, соисполнителей из числа СМП, СОНКО</t>
  </si>
  <si>
    <t>стоимость заключенных контрактов с условием привлечения к исполнению контрактов субподрядчиков, соисполнителей из числа СМП, СОНКО, по результатам несостоявшихся способов определения поставщиков (подрядчиков, исполнителей)</t>
  </si>
  <si>
    <t xml:space="preserve">суммарная начальная (максимальная) цена контрактов по процедурам, проведенным для СМП, СОНКО, признанным несостоявшимися </t>
  </si>
  <si>
    <t>Электронный аукцион</t>
  </si>
  <si>
    <t>Двухэтапный конкурс в электронной форме</t>
  </si>
  <si>
    <t>Запрос котировок в электронной форме</t>
  </si>
  <si>
    <t>Запрос предложений в электронной форме</t>
  </si>
  <si>
    <t>Количество несостоявшихся электронных аукционов</t>
  </si>
  <si>
    <t>Количество несостоявшихся конкурсов с ограниченным участием в электронной форме</t>
  </si>
  <si>
    <t>Количество несостоявшихся двухэтапных конкурсов в электронной форме</t>
  </si>
  <si>
    <t>Количество несостоявшихся запросов котировок в электронной форме</t>
  </si>
  <si>
    <t>Количество несостоявшихся запросов предложений в электронной форме</t>
  </si>
  <si>
    <t>Конкурс с ограниченным участием в электронной форме</t>
  </si>
  <si>
    <t>Количество несостоявшихся открытых конкурсов в электронной форме</t>
  </si>
  <si>
    <t>Открытый конкурс в электронной форме</t>
  </si>
  <si>
    <t>признано частично обоснованными</t>
  </si>
  <si>
    <t>Количество проведенных закупок у СМП, СОНКО</t>
  </si>
  <si>
    <t>всего проведено конкурентных способов определения поставщиков (подрядчиков, исполнителей) для СМП, СОНКО</t>
  </si>
  <si>
    <t>всего проведено конкурентных способов определения поставщиков (подрядчиков, исполнителей) с условием привлечения к исполнению контрактов субподрядчиков, соисполнителей из числа СМП, СОНКО</t>
  </si>
  <si>
    <t>только один участник закупки, подавший заявку на участие в электронном аукционе, признан его участником по результатам рассмотрения первых частей заявок</t>
  </si>
  <si>
    <t xml:space="preserve">по окончании срока подачи заявок на участие в электронном аукционе подана только одна заявка
</t>
  </si>
  <si>
    <t xml:space="preserve">по окончании срока подачи заявок на участие в электронном аукционе не подано ни одной заявки
</t>
  </si>
  <si>
    <t>ни один из участников электронного аукциона не подал предложение о цене контракта</t>
  </si>
  <si>
    <t xml:space="preserve">несоответствие требованиям, установленным документацией об электронном аукционе, всех вторых частей заявок на участие в нем
</t>
  </si>
  <si>
    <t xml:space="preserve">по окончании срока подачи заявок на участие в открытом конкурсе в электронной форме не подано ни одной заявки
</t>
  </si>
  <si>
    <t>по результатам рассмотрения первых частей заявок на участие в открытом конкурсе в электронной форме отказано в допуске к участию в таком конкурсе всем участникам закупки, подавшим заявки на участие в нем</t>
  </si>
  <si>
    <t>по результатам рассмотрения вторых частей заявок на участие в открытом конкурсе в электронной форме отклонены все такие заявки</t>
  </si>
  <si>
    <t xml:space="preserve">по результатам рассмотрения вторых частей заявок на участие в открытом конкурсе в электронной форме только одна такая заявка соответствует требованиям, установленным конкурсной документацией
</t>
  </si>
  <si>
    <t>по результатам первого этапа двухэтапного конкурса в электронной форме ни один участник двухэтапного конкурса в электронной форме не признан соответствующим установленным единым требованиям и дополнительным требованиям</t>
  </si>
  <si>
    <t>по результатам первого этапа двухэтапного конкурса в электронной форме только один участник двухэтапного конкурса в электронной форме признан соответствующим установленным единым требованиям и дополнительным требованиям</t>
  </si>
  <si>
    <t xml:space="preserve">по окончании срока подачи окончательных заявок на участие в двухэтапном конкурсе в электронной форме подана только одна такая заявка </t>
  </si>
  <si>
    <t xml:space="preserve">по окончании срока подачи окончательных заявок на участие в двухэтапном конкурсе в электронной форме
оклонены все такие заявки
</t>
  </si>
  <si>
    <t xml:space="preserve">соответствие требованиям, установленным документацией об электронном аукционе, только одной второй части заявки на участие в нем
</t>
  </si>
  <si>
    <t xml:space="preserve">по результатам рассмотрения вторых частей заявок на участие в конкурсе с ограниченным участием в электронной форме отклонены все заявки
</t>
  </si>
  <si>
    <t xml:space="preserve">по окончании срока подачи заявок на участие в конкурсе с ограниченным участием не подано ни одной заявки
</t>
  </si>
  <si>
    <t>по результатам рассмотрения первых частей заявок на участие в конкурсе с ограниченным участием отказано в допуске к участию в таком конкурсе всем участникам закупки, подавшим заявки на участие в нем</t>
  </si>
  <si>
    <t xml:space="preserve">по результатам рассмотрения вторых частей заявок на участие в конкурсе с ограниченным участием в электронной форме только одна такая заявка и подавший ее участник соответствуют требованиям, установленным конкурсной документацией, в том числе единым требованиям и дополнительным требованиям
</t>
  </si>
  <si>
    <t>по окончании срока подачи окончательных заявок на участие в двухэтапном конкурсе в электронной форме не подано ни одной такой заявки</t>
  </si>
  <si>
    <t xml:space="preserve">по окончании срока подачи окончательных заявок на участие в двухэтапном конкурсе в электронной форме только одна такая заявка признана соответствующей Федеральному закону № 44-ФЗ и конкурсной документации
</t>
  </si>
  <si>
    <t xml:space="preserve">по окончании срока подачи заявок на участие в открытом конкурсе в электронной форме подана только одна заявка
</t>
  </si>
  <si>
    <t xml:space="preserve">по окончании срока подачи заявок на участие в открытом  конкурсе с ограниченным участием подана только одна заявка
</t>
  </si>
  <si>
    <t xml:space="preserve">по результатам рассмотрения и оценки первых частей заявок на участие в открытом конкурсе в электронной форме только один участник закупки, подавший заявку на участие в открытом конкурсе в электронной форме, признан его участником
</t>
  </si>
  <si>
    <t xml:space="preserve">по результатам рассмотрения и оценки первых частей заявок на участие в конкурсе с ограниченным участием только один участник закупки, подавший заявку на участие в конкурсе с ограниченным участием, признан его участником
</t>
  </si>
  <si>
    <t>отказано в допуске к участию в электронном аукционе всем участникам закупки по результатам рассмотрения первых частей заявок</t>
  </si>
  <si>
    <t>по окончании срока подачи заявок на участие в запросе котировок в электронной форме подана только одна заявка на участие в таком запросе</t>
  </si>
  <si>
    <t xml:space="preserve">по окончании срока подачи заявок на участие в запросе котировок в электронной форме не подано ни одной такой заявки
</t>
  </si>
  <si>
    <t xml:space="preserve"> по результатам рассмотрения заявок на участие в запросе котировок в электронной форме
 отклонены все поданные заявки на участие в запросе котировок в электронной форме
</t>
  </si>
  <si>
    <t xml:space="preserve">по результатам рассмотрения заявок на участие в запросе котировок в электронной форме
только одна такая заявка признана соответствующей всем требованиям, указанным в извещении о проведении запроса котировок в электронной форме
</t>
  </si>
  <si>
    <t>не подано ни одной заявки на участие в запросе предложений в электронной форме</t>
  </si>
  <si>
    <t xml:space="preserve">подана только одна заявка на участие в запросе предложений в электронной форме, которая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
</t>
  </si>
  <si>
    <t>по результатам рассмотрения заявок на участие в запросе предложений в электронной форме комиссией только одна заявка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</si>
  <si>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отклонены все заявки на участие в запросе предложений в электронной форме</t>
  </si>
  <si>
    <r>
      <t xml:space="preserve">Количество проведенных закупок </t>
    </r>
    <r>
      <rPr>
        <i/>
        <sz val="12"/>
        <color rgb="FFFF0000"/>
        <rFont val="PT Astra Serif"/>
        <family val="1"/>
        <charset val="204"/>
      </rPr>
      <t>(здесь и далее информация предоставляется по закупкам, фактически завершенным в отчетный период)</t>
    </r>
  </si>
  <si>
    <r>
      <t xml:space="preserve">Количество участников закупок </t>
    </r>
    <r>
      <rPr>
        <i/>
        <sz val="12"/>
        <color rgb="FFFF0000"/>
        <rFont val="PT Astra Serif"/>
        <family val="1"/>
        <charset val="204"/>
      </rPr>
      <t>(без учета закупок, осущественных у единственного поставщика (подрядчика, исполнителя))</t>
    </r>
  </si>
  <si>
    <r>
      <t xml:space="preserve">Количество всех закупок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(по всем пунктам части 1 статьи 93 Федерального закона № 44-ФЗ;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</si>
  <si>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Общая цена контрактов по всем закупкам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(по всем пунктам части 1 статьи 93 Федерального закона № 44-ФЗ; 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</si>
  <si>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проведено конкурентных способов определения поставщиков (подрядчиков, исполнителей) для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</si>
  <si>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СМП, СОНКО по результатам несостоявшихся способов определения поставщиков (подрядчиков, исполнителей)</t>
    </r>
  </si>
  <si>
    <r>
      <rPr>
        <i/>
        <sz val="12"/>
        <rFont val="PT Astra Serif"/>
        <family val="1"/>
        <charset val="204"/>
      </rPr>
      <t xml:space="preserve">из них </t>
    </r>
    <r>
      <rPr>
        <sz val="12"/>
        <rFont val="PT Astra Serif"/>
        <family val="1"/>
        <charset val="204"/>
      </rPr>
      <t>проведено конкурентных способов определения поставщиков (подрядчиков, исполнителей) (лотов) с условием привлечения к исполнению контрактов субподрядчиков, соисполнителей из числа 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</si>
  <si>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условием привлечения к исполнению контрактов субподрядчиков, соисполнителей из числа СМП, СОНКО по результатам несостоявшихся способов определения поставщиков (подрядчиков, исполнителей)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</si>
  <si>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>(в соответствии с пунктом 16 статьи 3 Федерального закона № 44-ФЗ)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</si>
  <si>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>(в соответствии с частью 1.1 статьи 30 Федерального закона № 44-ФЗ)</t>
    </r>
  </si>
  <si>
    <r>
      <rPr>
        <b/>
        <sz val="12"/>
        <rFont val="PT Astra Serif"/>
        <family val="1"/>
        <charset val="204"/>
      </rPr>
      <t>Количество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(по конкурентным закупкам и закупкам у единственного поставщика (подрядчика, исполнителя))</t>
    </r>
  </si>
  <si>
    <r>
      <rPr>
        <b/>
        <sz val="12"/>
        <rFont val="PT Astra Serif"/>
        <family val="1"/>
        <charset val="204"/>
      </rPr>
      <t>Стоимость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 xml:space="preserve"> (по конкурентным закупкам и закупкам у единственного поставщика (подрядчика, исполнителя))</t>
    </r>
  </si>
  <si>
    <t>п. 4 ч. 1 ст. 93 Федерального закона № 44-ФЗ</t>
  </si>
  <si>
    <t>п. 5 ч. 1 ст. 93 Федерального закона № 44-ФЗ</t>
  </si>
  <si>
    <t>п. 25 ч. 1 ст. 93 Федерального закона № 44-ФЗ</t>
  </si>
  <si>
    <t>Начальная (максимальная) цена конкурентных закупок, по которым были заключены контракты</t>
  </si>
  <si>
    <t>Цена контрактов по конкурентным закупкам</t>
  </si>
  <si>
    <t>Приложение 1</t>
  </si>
  <si>
    <t>РОО</t>
  </si>
  <si>
    <t>Культура</t>
  </si>
  <si>
    <t>Результат показателя за 2021 год</t>
  </si>
  <si>
    <t>сев</t>
  </si>
  <si>
    <t>окт</t>
  </si>
  <si>
    <t>алекс</t>
  </si>
  <si>
    <t>новон</t>
  </si>
  <si>
    <t>наз</t>
  </si>
  <si>
    <t>лук</t>
  </si>
  <si>
    <t>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</si>
</sst>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2"/>
      <color rgb="FF0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4" fillId="0" borderId="0" xfId="0" applyFont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1" fontId="5" fillId="0" borderId="1" xfId="0" applyNumberFormat="1" applyFont="1" applyFill="1" applyBorder="1" applyAlignment="1" applyProtection="1">
      <alignment horizontal="right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vertical="top"/>
      <protection locked="0"/>
    </xf>
    <xf numFmtId="0" fontId="8" fillId="0" borderId="1" xfId="0" applyFont="1" applyFill="1" applyBorder="1" applyAlignment="1" applyProtection="1">
      <alignment horizontal="left" vertical="top"/>
      <protection locked="0"/>
    </xf>
    <xf numFmtId="1" fontId="8" fillId="0" borderId="1" xfId="0" applyNumberFormat="1" applyFont="1" applyFill="1" applyBorder="1" applyAlignment="1" applyProtection="1">
      <alignment horizontal="center" vertical="top"/>
      <protection locked="0"/>
    </xf>
    <xf numFmtId="0" fontId="7" fillId="0" borderId="1" xfId="0" applyFont="1" applyFill="1" applyBorder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 shrinkToFit="1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 wrapText="1" shrinkToFit="1"/>
      <protection locked="0"/>
    </xf>
    <xf numFmtId="0" fontId="5" fillId="0" borderId="1" xfId="0" applyFont="1" applyFill="1" applyBorder="1" applyAlignment="1" applyProtection="1">
      <alignment vertical="top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7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</xf>
    <xf numFmtId="1" fontId="8" fillId="0" borderId="1" xfId="0" applyNumberFormat="1" applyFont="1" applyFill="1" applyBorder="1" applyAlignment="1" applyProtection="1">
      <alignment horizontal="center" vertical="top"/>
    </xf>
    <xf numFmtId="43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8" fillId="0" borderId="1" xfId="2" applyNumberFormat="1" applyFont="1" applyFill="1" applyBorder="1" applyAlignment="1" applyProtection="1">
      <alignment horizontal="center" vertical="top"/>
    </xf>
    <xf numFmtId="4" fontId="8" fillId="0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/>
      <protection locked="0"/>
    </xf>
    <xf numFmtId="0" fontId="8" fillId="0" borderId="3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Fill="1" applyBorder="1" applyAlignment="1" applyProtection="1">
      <alignment horizontal="left" vertical="top"/>
      <protection locked="0"/>
    </xf>
    <xf numFmtId="0" fontId="10" fillId="0" borderId="3" xfId="0" applyFont="1" applyFill="1" applyBorder="1" applyAlignment="1" applyProtection="1">
      <alignment horizontal="left" vertical="top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center" vertical="top"/>
      <protection locked="0"/>
    </xf>
    <xf numFmtId="0" fontId="5" fillId="0" borderId="3" xfId="0" applyFont="1" applyFill="1" applyBorder="1" applyAlignment="1" applyProtection="1">
      <alignment horizontal="center" vertical="top"/>
      <protection locked="0"/>
    </xf>
    <xf numFmtId="0" fontId="5" fillId="0" borderId="2" xfId="0" applyFont="1" applyFill="1" applyBorder="1" applyAlignment="1" applyProtection="1">
      <alignment horizontal="left" vertical="top" wrapText="1" shrinkToFit="1"/>
      <protection locked="0"/>
    </xf>
    <xf numFmtId="0" fontId="5" fillId="0" borderId="3" xfId="0" applyFont="1" applyFill="1" applyBorder="1" applyAlignment="1" applyProtection="1">
      <alignment horizontal="left" vertical="top" wrapText="1" shrinkToFit="1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4" xfId="0" applyFont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8"/>
  <sheetViews>
    <sheetView tabSelected="1" view="pageBreakPreview" zoomScaleNormal="84" zoomScaleSheetLayoutView="100" workbookViewId="0">
      <selection activeCell="F65" sqref="F65"/>
    </sheetView>
  </sheetViews>
  <sheetFormatPr defaultRowHeight="15"/>
  <cols>
    <col min="1" max="1" width="3.7109375" style="39" customWidth="1"/>
    <col min="2" max="2" width="0.140625" style="39" hidden="1" customWidth="1"/>
    <col min="3" max="3" width="106" style="39" customWidth="1"/>
    <col min="4" max="4" width="19.7109375" style="39" customWidth="1"/>
    <col min="5" max="5" width="24.5703125" style="39" customWidth="1"/>
    <col min="6" max="16384" width="9.140625" style="39"/>
  </cols>
  <sheetData>
    <row r="1" spans="1:14" s="3" customFormat="1" ht="15.75">
      <c r="A1" s="1"/>
      <c r="B1" s="1"/>
      <c r="C1" s="1"/>
      <c r="D1" s="1"/>
      <c r="E1" s="2" t="s">
        <v>117</v>
      </c>
    </row>
    <row r="2" spans="1:14" s="3" customFormat="1" ht="15.75">
      <c r="A2" s="62" t="s">
        <v>33</v>
      </c>
      <c r="B2" s="63"/>
      <c r="C2" s="63"/>
      <c r="D2" s="63"/>
      <c r="E2" s="64"/>
    </row>
    <row r="3" spans="1:14" s="3" customFormat="1" ht="43.5" customHeight="1">
      <c r="A3" s="4"/>
      <c r="B3" s="65" t="s">
        <v>2</v>
      </c>
      <c r="C3" s="66"/>
      <c r="D3" s="5" t="s">
        <v>16</v>
      </c>
      <c r="E3" s="5" t="s">
        <v>120</v>
      </c>
      <c r="F3" s="3" t="s">
        <v>123</v>
      </c>
      <c r="G3" s="3" t="s">
        <v>121</v>
      </c>
      <c r="H3" s="3" t="s">
        <v>122</v>
      </c>
      <c r="I3" s="3" t="s">
        <v>124</v>
      </c>
      <c r="J3" s="3" t="s">
        <v>125</v>
      </c>
      <c r="K3" s="3" t="s">
        <v>126</v>
      </c>
      <c r="L3" s="3" t="s">
        <v>119</v>
      </c>
      <c r="M3" s="3" t="s">
        <v>118</v>
      </c>
      <c r="N3" s="3" t="s">
        <v>127</v>
      </c>
    </row>
    <row r="4" spans="1:14" s="3" customFormat="1" ht="30" customHeight="1">
      <c r="A4" s="6">
        <v>1</v>
      </c>
      <c r="B4" s="67" t="s">
        <v>100</v>
      </c>
      <c r="C4" s="68"/>
      <c r="D4" s="7" t="s">
        <v>3</v>
      </c>
      <c r="E4" s="40">
        <f>SUM(E5:E10)</f>
        <v>24</v>
      </c>
      <c r="F4" s="3">
        <v>7</v>
      </c>
      <c r="G4" s="3">
        <v>2</v>
      </c>
      <c r="H4" s="3">
        <v>3</v>
      </c>
      <c r="J4" s="3">
        <v>2</v>
      </c>
      <c r="K4" s="3">
        <v>2</v>
      </c>
      <c r="M4" s="3">
        <v>3</v>
      </c>
      <c r="N4" s="3">
        <v>5</v>
      </c>
    </row>
    <row r="5" spans="1:14" s="3" customFormat="1" ht="15.75">
      <c r="A5" s="9"/>
      <c r="B5" s="69" t="s">
        <v>51</v>
      </c>
      <c r="C5" s="70"/>
      <c r="D5" s="10" t="s">
        <v>3</v>
      </c>
      <c r="E5" s="11">
        <f>F5+G5+H5+I5+J5+K5+L5+M5+N5</f>
        <v>23</v>
      </c>
      <c r="F5" s="3">
        <v>6</v>
      </c>
      <c r="G5" s="3">
        <v>2</v>
      </c>
      <c r="H5" s="3">
        <v>3</v>
      </c>
      <c r="J5" s="3">
        <v>2</v>
      </c>
      <c r="K5" s="3">
        <v>2</v>
      </c>
      <c r="M5" s="3">
        <v>3</v>
      </c>
      <c r="N5" s="3">
        <v>5</v>
      </c>
    </row>
    <row r="6" spans="1:14" s="3" customFormat="1" ht="15.75">
      <c r="A6" s="9"/>
      <c r="B6" s="56" t="s">
        <v>62</v>
      </c>
      <c r="C6" s="57"/>
      <c r="D6" s="12" t="s">
        <v>3</v>
      </c>
      <c r="E6" s="11">
        <f t="shared" ref="E6" si="0">F6+G6+H6+I6+J6+K6+L6+M6+N6</f>
        <v>1</v>
      </c>
      <c r="F6" s="3">
        <v>1</v>
      </c>
    </row>
    <row r="7" spans="1:14" s="3" customFormat="1" ht="15.75">
      <c r="A7" s="9"/>
      <c r="B7" s="56" t="s">
        <v>60</v>
      </c>
      <c r="C7" s="57"/>
      <c r="D7" s="12" t="s">
        <v>3</v>
      </c>
      <c r="E7" s="11"/>
    </row>
    <row r="8" spans="1:14" s="3" customFormat="1" ht="15.75">
      <c r="A8" s="9"/>
      <c r="B8" s="56" t="s">
        <v>52</v>
      </c>
      <c r="C8" s="57"/>
      <c r="D8" s="12" t="s">
        <v>3</v>
      </c>
      <c r="E8" s="11"/>
    </row>
    <row r="9" spans="1:14" s="3" customFormat="1" ht="15.75">
      <c r="A9" s="9"/>
      <c r="B9" s="56" t="s">
        <v>53</v>
      </c>
      <c r="C9" s="57"/>
      <c r="D9" s="12" t="s">
        <v>3</v>
      </c>
      <c r="E9" s="11"/>
    </row>
    <row r="10" spans="1:14" s="3" customFormat="1" ht="15.75">
      <c r="A10" s="9"/>
      <c r="B10" s="56" t="s">
        <v>54</v>
      </c>
      <c r="C10" s="57"/>
      <c r="D10" s="12" t="s">
        <v>3</v>
      </c>
      <c r="E10" s="11"/>
    </row>
    <row r="11" spans="1:14" s="3" customFormat="1" ht="15.75">
      <c r="A11" s="6">
        <v>2</v>
      </c>
      <c r="B11" s="47" t="s">
        <v>19</v>
      </c>
      <c r="C11" s="48"/>
      <c r="D11" s="13" t="s">
        <v>4</v>
      </c>
      <c r="E11" s="43">
        <f>SUM(E12:E17)</f>
        <v>41860.450000000004</v>
      </c>
      <c r="F11" s="3">
        <v>25695.25</v>
      </c>
      <c r="G11" s="3">
        <v>2280.9</v>
      </c>
      <c r="H11" s="3">
        <v>2205.4</v>
      </c>
      <c r="J11" s="3">
        <v>2416.3000000000002</v>
      </c>
      <c r="K11" s="3">
        <v>2660</v>
      </c>
      <c r="M11" s="3">
        <v>1797.54</v>
      </c>
      <c r="N11" s="3">
        <v>4805.0600000000004</v>
      </c>
    </row>
    <row r="12" spans="1:14" s="3" customFormat="1" ht="15.75">
      <c r="A12" s="9"/>
      <c r="B12" s="56" t="s">
        <v>51</v>
      </c>
      <c r="C12" s="57"/>
      <c r="D12" s="12" t="s">
        <v>4</v>
      </c>
      <c r="E12" s="44">
        <f>F12+G12+H12+I12+J12+K12+L12+M12+N12</f>
        <v>33728.020000000004</v>
      </c>
      <c r="F12" s="3">
        <v>17562.82</v>
      </c>
      <c r="G12" s="3">
        <v>2280.9</v>
      </c>
      <c r="H12" s="3">
        <v>2205.4</v>
      </c>
      <c r="J12" s="3">
        <v>2416.3000000000002</v>
      </c>
      <c r="K12" s="3">
        <v>2660</v>
      </c>
      <c r="M12" s="3">
        <v>1797.54</v>
      </c>
      <c r="N12" s="3">
        <v>4805.0600000000004</v>
      </c>
    </row>
    <row r="13" spans="1:14" s="3" customFormat="1" ht="15.75">
      <c r="A13" s="9"/>
      <c r="B13" s="56" t="s">
        <v>62</v>
      </c>
      <c r="C13" s="57"/>
      <c r="D13" s="12" t="s">
        <v>4</v>
      </c>
      <c r="E13" s="44">
        <f t="shared" ref="E13" si="1">F13+G13+H13+I13+J13+K13+L13+M13+N13</f>
        <v>8132.43</v>
      </c>
      <c r="F13" s="3">
        <v>8132.43</v>
      </c>
    </row>
    <row r="14" spans="1:14" s="3" customFormat="1" ht="15.75">
      <c r="A14" s="9"/>
      <c r="B14" s="56" t="s">
        <v>60</v>
      </c>
      <c r="C14" s="57"/>
      <c r="D14" s="12" t="s">
        <v>4</v>
      </c>
      <c r="E14" s="44"/>
    </row>
    <row r="15" spans="1:14" s="3" customFormat="1" ht="15.75">
      <c r="A15" s="9"/>
      <c r="B15" s="56" t="s">
        <v>52</v>
      </c>
      <c r="C15" s="57"/>
      <c r="D15" s="12" t="s">
        <v>4</v>
      </c>
      <c r="E15" s="44"/>
    </row>
    <row r="16" spans="1:14" s="3" customFormat="1" ht="15.75">
      <c r="A16" s="9"/>
      <c r="B16" s="56" t="s">
        <v>53</v>
      </c>
      <c r="C16" s="57"/>
      <c r="D16" s="12" t="s">
        <v>4</v>
      </c>
      <c r="E16" s="44"/>
    </row>
    <row r="17" spans="1:14" s="3" customFormat="1" ht="15.75">
      <c r="A17" s="9"/>
      <c r="B17" s="56" t="s">
        <v>54</v>
      </c>
      <c r="C17" s="57"/>
      <c r="D17" s="12" t="s">
        <v>4</v>
      </c>
      <c r="E17" s="44"/>
    </row>
    <row r="18" spans="1:14" s="3" customFormat="1" ht="15.75">
      <c r="A18" s="6">
        <v>3</v>
      </c>
      <c r="B18" s="14" t="s">
        <v>5</v>
      </c>
      <c r="C18" s="15" t="s">
        <v>17</v>
      </c>
      <c r="D18" s="13" t="s">
        <v>3</v>
      </c>
      <c r="E18" s="41">
        <f>E19+E28+E36+E44+E52+E58</f>
        <v>21</v>
      </c>
      <c r="F18" s="3">
        <v>6</v>
      </c>
      <c r="G18" s="3">
        <v>2</v>
      </c>
      <c r="H18" s="3">
        <v>3</v>
      </c>
      <c r="J18" s="3">
        <v>2</v>
      </c>
      <c r="K18" s="3">
        <v>2</v>
      </c>
      <c r="M18" s="3">
        <v>2</v>
      </c>
      <c r="N18" s="3">
        <v>4</v>
      </c>
    </row>
    <row r="19" spans="1:14" s="3" customFormat="1" ht="15.75">
      <c r="A19" s="17" t="s">
        <v>9</v>
      </c>
      <c r="B19" s="13"/>
      <c r="C19" s="15" t="s">
        <v>55</v>
      </c>
      <c r="D19" s="13" t="s">
        <v>3</v>
      </c>
      <c r="E19" s="41">
        <f>SUM(E21:E27)</f>
        <v>20</v>
      </c>
      <c r="F19" s="3">
        <v>5</v>
      </c>
      <c r="G19" s="3">
        <v>2</v>
      </c>
      <c r="H19" s="3">
        <v>3</v>
      </c>
      <c r="J19" s="3">
        <v>2</v>
      </c>
      <c r="K19" s="3">
        <v>2</v>
      </c>
      <c r="M19" s="3">
        <v>2</v>
      </c>
      <c r="N19" s="3">
        <v>4</v>
      </c>
    </row>
    <row r="20" spans="1:14" s="3" customFormat="1" ht="15.75">
      <c r="A20" s="9"/>
      <c r="B20" s="51" t="s">
        <v>6</v>
      </c>
      <c r="C20" s="52"/>
      <c r="D20" s="13"/>
      <c r="E20" s="8"/>
    </row>
    <row r="21" spans="1:14" s="3" customFormat="1" ht="15.75">
      <c r="A21" s="9"/>
      <c r="B21" s="49" t="s">
        <v>69</v>
      </c>
      <c r="C21" s="57"/>
      <c r="D21" s="12" t="s">
        <v>3</v>
      </c>
      <c r="E21" s="8">
        <f>F21+G21+H21+I21+J21+K21+L21+M21+N21</f>
        <v>5</v>
      </c>
      <c r="G21" s="3">
        <v>2</v>
      </c>
      <c r="H21" s="3">
        <v>2</v>
      </c>
      <c r="J21" s="3">
        <v>1</v>
      </c>
    </row>
    <row r="22" spans="1:14" s="3" customFormat="1" ht="17.25" customHeight="1">
      <c r="A22" s="9"/>
      <c r="B22" s="49" t="s">
        <v>68</v>
      </c>
      <c r="C22" s="57"/>
      <c r="D22" s="12" t="s">
        <v>3</v>
      </c>
      <c r="E22" s="8">
        <f>F22+G22+H22+I22+J22+K22+L22+M22+N22</f>
        <v>14</v>
      </c>
      <c r="F22" s="18">
        <v>5</v>
      </c>
      <c r="H22" s="3">
        <v>1</v>
      </c>
      <c r="J22" s="3">
        <v>1</v>
      </c>
      <c r="K22" s="3">
        <v>2</v>
      </c>
      <c r="M22" s="3">
        <v>1</v>
      </c>
      <c r="N22" s="3">
        <v>4</v>
      </c>
    </row>
    <row r="23" spans="1:14" s="3" customFormat="1" ht="31.5">
      <c r="A23" s="9"/>
      <c r="B23" s="19"/>
      <c r="C23" s="20" t="s">
        <v>91</v>
      </c>
      <c r="D23" s="12" t="s">
        <v>3</v>
      </c>
      <c r="E23" s="8"/>
      <c r="F23" s="18"/>
    </row>
    <row r="24" spans="1:14" s="18" customFormat="1" ht="32.25" customHeight="1">
      <c r="A24" s="9"/>
      <c r="B24" s="19"/>
      <c r="C24" s="20" t="s">
        <v>67</v>
      </c>
      <c r="D24" s="12" t="s">
        <v>3</v>
      </c>
      <c r="E24" s="8">
        <v>1</v>
      </c>
      <c r="M24" s="18">
        <v>1</v>
      </c>
    </row>
    <row r="25" spans="1:14" s="18" customFormat="1" ht="15.75" customHeight="1">
      <c r="A25" s="9"/>
      <c r="B25" s="19"/>
      <c r="C25" s="21" t="s">
        <v>70</v>
      </c>
      <c r="D25" s="12" t="s">
        <v>3</v>
      </c>
      <c r="E25" s="8"/>
    </row>
    <row r="26" spans="1:14" s="18" customFormat="1" ht="32.25" customHeight="1">
      <c r="A26" s="9"/>
      <c r="B26" s="19"/>
      <c r="C26" s="20" t="s">
        <v>80</v>
      </c>
      <c r="D26" s="12" t="s">
        <v>3</v>
      </c>
      <c r="E26" s="8"/>
    </row>
    <row r="27" spans="1:14" s="18" customFormat="1" ht="31.5" customHeight="1">
      <c r="A27" s="9"/>
      <c r="B27" s="60" t="s">
        <v>71</v>
      </c>
      <c r="C27" s="61"/>
      <c r="D27" s="12" t="s">
        <v>3</v>
      </c>
      <c r="E27" s="8"/>
    </row>
    <row r="28" spans="1:14" s="3" customFormat="1" ht="15" customHeight="1">
      <c r="A28" s="17" t="s">
        <v>10</v>
      </c>
      <c r="B28" s="13" t="s">
        <v>8</v>
      </c>
      <c r="C28" s="14" t="s">
        <v>61</v>
      </c>
      <c r="D28" s="13" t="s">
        <v>3</v>
      </c>
      <c r="E28" s="41">
        <f>SUM(E30:E35)</f>
        <v>1</v>
      </c>
      <c r="F28" s="18">
        <v>1</v>
      </c>
    </row>
    <row r="29" spans="1:14" s="3" customFormat="1" ht="15" customHeight="1">
      <c r="A29" s="9"/>
      <c r="B29" s="51" t="s">
        <v>6</v>
      </c>
      <c r="C29" s="52"/>
      <c r="D29" s="12"/>
      <c r="E29" s="8"/>
      <c r="F29" s="18"/>
    </row>
    <row r="30" spans="1:14" s="3" customFormat="1" ht="30" customHeight="1">
      <c r="A30" s="9"/>
      <c r="B30" s="22"/>
      <c r="C30" s="23" t="s">
        <v>87</v>
      </c>
      <c r="D30" s="12" t="s">
        <v>3</v>
      </c>
      <c r="E30" s="8">
        <v>1</v>
      </c>
      <c r="F30" s="18">
        <v>1</v>
      </c>
    </row>
    <row r="31" spans="1:14" s="3" customFormat="1" ht="32.25" customHeight="1">
      <c r="A31" s="9"/>
      <c r="B31" s="49" t="s">
        <v>72</v>
      </c>
      <c r="C31" s="57"/>
      <c r="D31" s="12" t="s">
        <v>3</v>
      </c>
      <c r="E31" s="8"/>
    </row>
    <row r="32" spans="1:14" s="3" customFormat="1" ht="47.25" customHeight="1">
      <c r="A32" s="9"/>
      <c r="B32" s="49" t="s">
        <v>89</v>
      </c>
      <c r="C32" s="50"/>
      <c r="D32" s="12" t="s">
        <v>3</v>
      </c>
      <c r="E32" s="8"/>
    </row>
    <row r="33" spans="1:5" s="3" customFormat="1" ht="33" customHeight="1">
      <c r="A33" s="9"/>
      <c r="B33" s="19"/>
      <c r="C33" s="20" t="s">
        <v>73</v>
      </c>
      <c r="D33" s="12" t="s">
        <v>3</v>
      </c>
      <c r="E33" s="8"/>
    </row>
    <row r="34" spans="1:5" s="3" customFormat="1" ht="32.25" customHeight="1">
      <c r="A34" s="9"/>
      <c r="B34" s="19"/>
      <c r="C34" s="24" t="s">
        <v>74</v>
      </c>
      <c r="D34" s="12" t="s">
        <v>3</v>
      </c>
      <c r="E34" s="8"/>
    </row>
    <row r="35" spans="1:5" s="3" customFormat="1" ht="31.5" customHeight="1">
      <c r="A35" s="9"/>
      <c r="B35" s="25"/>
      <c r="C35" s="20" t="s">
        <v>75</v>
      </c>
      <c r="D35" s="12" t="s">
        <v>3</v>
      </c>
      <c r="E35" s="8"/>
    </row>
    <row r="36" spans="1:5" s="3" customFormat="1" ht="14.25" customHeight="1">
      <c r="A36" s="17" t="s">
        <v>11</v>
      </c>
      <c r="B36" s="21"/>
      <c r="C36" s="26" t="s">
        <v>56</v>
      </c>
      <c r="D36" s="13" t="s">
        <v>3</v>
      </c>
      <c r="E36" s="41">
        <f>SUM(E38:E43)</f>
        <v>0</v>
      </c>
    </row>
    <row r="37" spans="1:5" s="3" customFormat="1" ht="15" customHeight="1">
      <c r="A37" s="9"/>
      <c r="B37" s="21"/>
      <c r="C37" s="27" t="s">
        <v>6</v>
      </c>
      <c r="D37" s="27"/>
      <c r="E37" s="8"/>
    </row>
    <row r="38" spans="1:5" s="3" customFormat="1" ht="30.75" customHeight="1">
      <c r="A38" s="9"/>
      <c r="B38" s="21"/>
      <c r="C38" s="23" t="s">
        <v>88</v>
      </c>
      <c r="D38" s="28" t="s">
        <v>3</v>
      </c>
      <c r="E38" s="8"/>
    </row>
    <row r="39" spans="1:5" s="3" customFormat="1" ht="32.25" customHeight="1">
      <c r="A39" s="9"/>
      <c r="B39" s="21"/>
      <c r="C39" s="29" t="s">
        <v>82</v>
      </c>
      <c r="D39" s="28" t="s">
        <v>3</v>
      </c>
      <c r="E39" s="8"/>
    </row>
    <row r="40" spans="1:5" s="3" customFormat="1" ht="48" customHeight="1">
      <c r="A40" s="9"/>
      <c r="B40" s="21"/>
      <c r="C40" s="29" t="s">
        <v>90</v>
      </c>
      <c r="D40" s="28" t="s">
        <v>3</v>
      </c>
      <c r="E40" s="8"/>
    </row>
    <row r="41" spans="1:5" s="3" customFormat="1" ht="32.25" customHeight="1">
      <c r="A41" s="9"/>
      <c r="B41" s="21"/>
      <c r="C41" s="20" t="s">
        <v>83</v>
      </c>
      <c r="D41" s="28" t="s">
        <v>3</v>
      </c>
      <c r="E41" s="8"/>
    </row>
    <row r="42" spans="1:5" s="3" customFormat="1" ht="33.75" customHeight="1">
      <c r="A42" s="9"/>
      <c r="B42" s="21"/>
      <c r="C42" s="24" t="s">
        <v>81</v>
      </c>
      <c r="D42" s="28" t="s">
        <v>3</v>
      </c>
      <c r="E42" s="8"/>
    </row>
    <row r="43" spans="1:5" s="3" customFormat="1" ht="46.5" customHeight="1">
      <c r="A43" s="9"/>
      <c r="B43" s="21"/>
      <c r="C43" s="20" t="s">
        <v>84</v>
      </c>
      <c r="D43" s="28" t="s">
        <v>3</v>
      </c>
      <c r="E43" s="8"/>
    </row>
    <row r="44" spans="1:5" s="3" customFormat="1" ht="15" customHeight="1">
      <c r="A44" s="17" t="s">
        <v>12</v>
      </c>
      <c r="B44" s="21"/>
      <c r="C44" s="26" t="s">
        <v>57</v>
      </c>
      <c r="D44" s="13" t="s">
        <v>3</v>
      </c>
      <c r="E44" s="41">
        <f>SUM(E46:E51)</f>
        <v>0</v>
      </c>
    </row>
    <row r="45" spans="1:5" s="3" customFormat="1" ht="15" customHeight="1">
      <c r="A45" s="9"/>
      <c r="B45" s="21"/>
      <c r="C45" s="27" t="s">
        <v>6</v>
      </c>
      <c r="D45" s="27"/>
      <c r="E45" s="8"/>
    </row>
    <row r="46" spans="1:5" s="3" customFormat="1" ht="46.5" customHeight="1">
      <c r="A46" s="9"/>
      <c r="B46" s="21"/>
      <c r="C46" s="30" t="s">
        <v>76</v>
      </c>
      <c r="D46" s="12" t="s">
        <v>3</v>
      </c>
      <c r="E46" s="8"/>
    </row>
    <row r="47" spans="1:5" s="3" customFormat="1" ht="46.5" customHeight="1">
      <c r="A47" s="9"/>
      <c r="B47" s="21"/>
      <c r="C47" s="30" t="s">
        <v>77</v>
      </c>
      <c r="D47" s="12" t="s">
        <v>3</v>
      </c>
      <c r="E47" s="8"/>
    </row>
    <row r="48" spans="1:5" s="3" customFormat="1" ht="30.75" customHeight="1">
      <c r="A48" s="9"/>
      <c r="B48" s="21"/>
      <c r="C48" s="29" t="s">
        <v>78</v>
      </c>
      <c r="D48" s="12" t="s">
        <v>3</v>
      </c>
      <c r="E48" s="8"/>
    </row>
    <row r="49" spans="1:14" s="3" customFormat="1" ht="31.5" customHeight="1">
      <c r="A49" s="9"/>
      <c r="B49" s="21"/>
      <c r="C49" s="29" t="s">
        <v>85</v>
      </c>
      <c r="D49" s="12" t="s">
        <v>3</v>
      </c>
      <c r="E49" s="8"/>
    </row>
    <row r="50" spans="1:14" s="3" customFormat="1" ht="45.75" customHeight="1">
      <c r="A50" s="9"/>
      <c r="B50" s="21"/>
      <c r="C50" s="29" t="s">
        <v>86</v>
      </c>
      <c r="D50" s="12" t="s">
        <v>3</v>
      </c>
      <c r="E50" s="8"/>
    </row>
    <row r="51" spans="1:14" s="3" customFormat="1" ht="30.75" customHeight="1">
      <c r="A51" s="9"/>
      <c r="B51" s="21"/>
      <c r="C51" s="29" t="s">
        <v>79</v>
      </c>
      <c r="D51" s="12" t="s">
        <v>3</v>
      </c>
      <c r="E51" s="8"/>
    </row>
    <row r="52" spans="1:14" s="3" customFormat="1" ht="15" customHeight="1">
      <c r="A52" s="17" t="s">
        <v>13</v>
      </c>
      <c r="B52" s="21"/>
      <c r="C52" s="26" t="s">
        <v>58</v>
      </c>
      <c r="D52" s="13" t="s">
        <v>3</v>
      </c>
      <c r="E52" s="41">
        <f>SUM(E54:E57)</f>
        <v>0</v>
      </c>
    </row>
    <row r="53" spans="1:14" s="3" customFormat="1" ht="15" customHeight="1">
      <c r="A53" s="9"/>
      <c r="B53" s="21"/>
      <c r="C53" s="27" t="s">
        <v>6</v>
      </c>
      <c r="D53" s="29"/>
      <c r="E53" s="8"/>
    </row>
    <row r="54" spans="1:14" s="3" customFormat="1" ht="33" customHeight="1">
      <c r="A54" s="9"/>
      <c r="B54" s="21"/>
      <c r="C54" s="29" t="s">
        <v>93</v>
      </c>
      <c r="D54" s="12" t="s">
        <v>3</v>
      </c>
      <c r="E54" s="8"/>
    </row>
    <row r="55" spans="1:14" s="3" customFormat="1" ht="31.5" customHeight="1">
      <c r="A55" s="9"/>
      <c r="B55" s="21"/>
      <c r="C55" s="29" t="s">
        <v>92</v>
      </c>
      <c r="D55" s="12" t="s">
        <v>3</v>
      </c>
      <c r="E55" s="8"/>
    </row>
    <row r="56" spans="1:14" s="3" customFormat="1" ht="32.25" customHeight="1">
      <c r="A56" s="9"/>
      <c r="B56" s="21"/>
      <c r="C56" s="29" t="s">
        <v>94</v>
      </c>
      <c r="D56" s="12" t="s">
        <v>3</v>
      </c>
      <c r="E56" s="8"/>
    </row>
    <row r="57" spans="1:14" s="3" customFormat="1" ht="48" customHeight="1">
      <c r="A57" s="9"/>
      <c r="B57" s="21"/>
      <c r="C57" s="29" t="s">
        <v>95</v>
      </c>
      <c r="D57" s="12" t="s">
        <v>3</v>
      </c>
      <c r="E57" s="8"/>
    </row>
    <row r="58" spans="1:14" s="3" customFormat="1" ht="15" customHeight="1">
      <c r="A58" s="17" t="s">
        <v>18</v>
      </c>
      <c r="B58" s="21"/>
      <c r="C58" s="26" t="s">
        <v>59</v>
      </c>
      <c r="D58" s="13" t="s">
        <v>3</v>
      </c>
      <c r="E58" s="41">
        <f>SUM(E60:E63)</f>
        <v>0</v>
      </c>
    </row>
    <row r="59" spans="1:14" s="3" customFormat="1" ht="15" customHeight="1">
      <c r="A59" s="9"/>
      <c r="B59" s="21"/>
      <c r="C59" s="27" t="s">
        <v>6</v>
      </c>
      <c r="D59" s="29"/>
      <c r="E59" s="8"/>
    </row>
    <row r="60" spans="1:14" s="3" customFormat="1" ht="48.75" customHeight="1">
      <c r="A60" s="9"/>
      <c r="B60" s="21"/>
      <c r="C60" s="29" t="s">
        <v>97</v>
      </c>
      <c r="D60" s="12" t="s">
        <v>3</v>
      </c>
      <c r="E60" s="8"/>
    </row>
    <row r="61" spans="1:14" s="3" customFormat="1" ht="63" customHeight="1">
      <c r="A61" s="9"/>
      <c r="B61" s="21"/>
      <c r="C61" s="29" t="s">
        <v>98</v>
      </c>
      <c r="D61" s="12" t="s">
        <v>3</v>
      </c>
      <c r="E61" s="8"/>
    </row>
    <row r="62" spans="1:14" s="3" customFormat="1" ht="15" customHeight="1">
      <c r="A62" s="9"/>
      <c r="B62" s="21"/>
      <c r="C62" s="25" t="s">
        <v>96</v>
      </c>
      <c r="D62" s="12" t="s">
        <v>3</v>
      </c>
      <c r="E62" s="8"/>
    </row>
    <row r="63" spans="1:14" s="3" customFormat="1" ht="15.75" customHeight="1">
      <c r="A63" s="9"/>
      <c r="B63" s="21"/>
      <c r="C63" s="29" t="s">
        <v>99</v>
      </c>
      <c r="D63" s="12" t="s">
        <v>3</v>
      </c>
      <c r="E63" s="8"/>
    </row>
    <row r="64" spans="1:14" s="3" customFormat="1" ht="15.75">
      <c r="A64" s="6">
        <v>4</v>
      </c>
      <c r="B64" s="47" t="s">
        <v>0</v>
      </c>
      <c r="C64" s="48"/>
      <c r="D64" s="13" t="s">
        <v>4</v>
      </c>
      <c r="E64" s="45">
        <f>E65-E66</f>
        <v>1348.9000000000015</v>
      </c>
      <c r="F64" s="3">
        <f>F65-F66</f>
        <v>745.45999999999913</v>
      </c>
      <c r="H64" s="3">
        <v>0</v>
      </c>
      <c r="J64" s="3">
        <v>0</v>
      </c>
      <c r="K64" s="3">
        <v>0</v>
      </c>
      <c r="M64" s="3">
        <f>M65-M66</f>
        <v>448.44000000000005</v>
      </c>
      <c r="N64" s="3">
        <f>N65-N66</f>
        <v>155</v>
      </c>
    </row>
    <row r="65" spans="1:14" s="3" customFormat="1" ht="18.75" customHeight="1">
      <c r="A65" s="9"/>
      <c r="B65" s="49" t="s">
        <v>115</v>
      </c>
      <c r="C65" s="50"/>
      <c r="D65" s="12" t="s">
        <v>4</v>
      </c>
      <c r="E65" s="44">
        <f>F65+G65+H65+I65+J65+K65+L65+M65+N65</f>
        <v>37492.949999999997</v>
      </c>
      <c r="F65" s="3">
        <v>25695.25</v>
      </c>
      <c r="G65" s="3">
        <v>0</v>
      </c>
      <c r="H65" s="3">
        <v>735.1</v>
      </c>
      <c r="J65" s="3">
        <v>1800</v>
      </c>
      <c r="K65" s="3">
        <v>2660</v>
      </c>
      <c r="M65" s="3">
        <v>1797.54</v>
      </c>
      <c r="N65" s="3">
        <v>4805.0600000000004</v>
      </c>
    </row>
    <row r="66" spans="1:14" s="3" customFormat="1" ht="18" customHeight="1">
      <c r="A66" s="9"/>
      <c r="B66" s="49" t="s">
        <v>116</v>
      </c>
      <c r="C66" s="50"/>
      <c r="D66" s="12" t="s">
        <v>4</v>
      </c>
      <c r="E66" s="44">
        <f>F66+G66+H66+I66+J66+K66+L66+M66+N66</f>
        <v>36144.049999999996</v>
      </c>
      <c r="F66" s="3">
        <v>24949.79</v>
      </c>
      <c r="G66" s="3">
        <v>0</v>
      </c>
      <c r="H66" s="3">
        <v>735.1</v>
      </c>
      <c r="J66" s="3">
        <v>1800</v>
      </c>
      <c r="K66" s="3">
        <v>2660</v>
      </c>
      <c r="M66" s="3">
        <v>1349.1</v>
      </c>
      <c r="N66" s="3">
        <v>4650.0600000000004</v>
      </c>
    </row>
    <row r="67" spans="1:14" s="3" customFormat="1" ht="15.75">
      <c r="A67" s="9"/>
      <c r="B67" s="58"/>
      <c r="C67" s="59"/>
      <c r="D67" s="13" t="s">
        <v>1</v>
      </c>
      <c r="E67" s="42">
        <f>E64/E65*100</f>
        <v>3.5977430423586343</v>
      </c>
    </row>
    <row r="68" spans="1:14" s="3" customFormat="1" ht="34.5" customHeight="1">
      <c r="A68" s="6">
        <v>5</v>
      </c>
      <c r="B68" s="14" t="s">
        <v>7</v>
      </c>
      <c r="C68" s="26" t="s">
        <v>101</v>
      </c>
      <c r="D68" s="13" t="s">
        <v>3</v>
      </c>
      <c r="E68" s="41">
        <f>SUM(E70:E75)</f>
        <v>24</v>
      </c>
      <c r="F68" s="3">
        <v>9</v>
      </c>
      <c r="H68" s="3">
        <v>1</v>
      </c>
      <c r="J68" s="3">
        <v>1</v>
      </c>
      <c r="K68" s="3">
        <v>2</v>
      </c>
      <c r="M68" s="3">
        <v>5</v>
      </c>
      <c r="N68" s="3">
        <v>6</v>
      </c>
    </row>
    <row r="69" spans="1:14" s="3" customFormat="1" ht="15.75" customHeight="1">
      <c r="A69" s="9"/>
      <c r="B69" s="49" t="s">
        <v>15</v>
      </c>
      <c r="C69" s="50"/>
      <c r="D69" s="12"/>
      <c r="E69" s="40"/>
    </row>
    <row r="70" spans="1:14" s="3" customFormat="1" ht="15.75" customHeight="1">
      <c r="A70" s="9"/>
      <c r="B70" s="21"/>
      <c r="C70" s="31" t="s">
        <v>51</v>
      </c>
      <c r="D70" s="12" t="s">
        <v>3</v>
      </c>
      <c r="E70" s="8">
        <f>F70+G70+H70+I70+J70+K70+L70+M70+N70</f>
        <v>23</v>
      </c>
      <c r="F70" s="3">
        <v>8</v>
      </c>
      <c r="H70" s="3">
        <v>1</v>
      </c>
      <c r="J70" s="3">
        <v>1</v>
      </c>
      <c r="K70" s="3">
        <v>2</v>
      </c>
      <c r="M70" s="3">
        <v>5</v>
      </c>
      <c r="N70" s="3">
        <v>6</v>
      </c>
    </row>
    <row r="71" spans="1:14" s="3" customFormat="1" ht="15.75" customHeight="1">
      <c r="A71" s="9"/>
      <c r="B71" s="21"/>
      <c r="C71" s="31" t="s">
        <v>62</v>
      </c>
      <c r="D71" s="12" t="s">
        <v>3</v>
      </c>
      <c r="E71" s="8">
        <v>1</v>
      </c>
      <c r="F71" s="3">
        <v>1</v>
      </c>
    </row>
    <row r="72" spans="1:14" s="3" customFormat="1" ht="15.75" customHeight="1">
      <c r="A72" s="9"/>
      <c r="B72" s="21"/>
      <c r="C72" s="31" t="s">
        <v>60</v>
      </c>
      <c r="D72" s="12" t="s">
        <v>3</v>
      </c>
      <c r="E72" s="8"/>
    </row>
    <row r="73" spans="1:14" s="3" customFormat="1" ht="15.75" customHeight="1">
      <c r="A73" s="9"/>
      <c r="B73" s="21"/>
      <c r="C73" s="31" t="s">
        <v>52</v>
      </c>
      <c r="D73" s="12" t="s">
        <v>3</v>
      </c>
      <c r="E73" s="8"/>
    </row>
    <row r="74" spans="1:14" s="3" customFormat="1" ht="15.75" customHeight="1">
      <c r="A74" s="9"/>
      <c r="B74" s="21"/>
      <c r="C74" s="31" t="s">
        <v>53</v>
      </c>
      <c r="D74" s="12" t="s">
        <v>3</v>
      </c>
      <c r="E74" s="8"/>
    </row>
    <row r="75" spans="1:14" s="3" customFormat="1" ht="15.75" customHeight="1">
      <c r="A75" s="9"/>
      <c r="B75" s="21"/>
      <c r="C75" s="31" t="s">
        <v>54</v>
      </c>
      <c r="D75" s="12" t="s">
        <v>3</v>
      </c>
      <c r="E75" s="8"/>
    </row>
    <row r="76" spans="1:14" s="3" customFormat="1" ht="49.5" customHeight="1">
      <c r="A76" s="6">
        <v>6</v>
      </c>
      <c r="B76" s="14" t="s">
        <v>7</v>
      </c>
      <c r="C76" s="26" t="s">
        <v>102</v>
      </c>
      <c r="D76" s="13" t="s">
        <v>3</v>
      </c>
      <c r="E76" s="16">
        <f>F76+G76+H76+I76+J76+K76+L76+M76+N76</f>
        <v>2484</v>
      </c>
      <c r="F76" s="3">
        <v>526</v>
      </c>
      <c r="G76" s="3">
        <v>16</v>
      </c>
      <c r="H76" s="3">
        <v>27</v>
      </c>
      <c r="I76" s="3">
        <v>34</v>
      </c>
      <c r="J76" s="3">
        <v>38</v>
      </c>
      <c r="K76" s="3">
        <v>67</v>
      </c>
      <c r="L76" s="3">
        <v>586</v>
      </c>
      <c r="M76" s="3">
        <v>961</v>
      </c>
      <c r="N76" s="3">
        <v>229</v>
      </c>
    </row>
    <row r="77" spans="1:14" s="3" customFormat="1" ht="15.75" customHeight="1">
      <c r="A77" s="6"/>
      <c r="B77" s="14"/>
      <c r="C77" s="32" t="s">
        <v>29</v>
      </c>
      <c r="D77" s="12"/>
      <c r="E77" s="16"/>
    </row>
    <row r="78" spans="1:14" s="3" customFormat="1" ht="15" customHeight="1">
      <c r="A78" s="9"/>
      <c r="B78" s="56" t="s">
        <v>112</v>
      </c>
      <c r="C78" s="57"/>
      <c r="D78" s="12" t="s">
        <v>3</v>
      </c>
      <c r="E78" s="16">
        <f t="shared" ref="E78:E85" si="2">F78+G78+H78+I78+J78+K78+L78+M78+N78</f>
        <v>1619</v>
      </c>
      <c r="F78" s="3">
        <v>524</v>
      </c>
      <c r="G78" s="3">
        <v>15</v>
      </c>
      <c r="H78" s="3">
        <v>25</v>
      </c>
      <c r="I78" s="3">
        <v>33</v>
      </c>
      <c r="J78" s="3">
        <v>37</v>
      </c>
      <c r="K78" s="3">
        <v>65</v>
      </c>
      <c r="L78" s="3">
        <v>233</v>
      </c>
      <c r="M78" s="3">
        <v>475</v>
      </c>
      <c r="N78" s="3">
        <v>212</v>
      </c>
    </row>
    <row r="79" spans="1:14" s="3" customFormat="1" ht="15" customHeight="1">
      <c r="A79" s="9"/>
      <c r="B79" s="19"/>
      <c r="C79" s="31" t="s">
        <v>113</v>
      </c>
      <c r="D79" s="12" t="s">
        <v>3</v>
      </c>
      <c r="E79" s="16">
        <f t="shared" si="2"/>
        <v>830</v>
      </c>
      <c r="L79" s="3">
        <v>344</v>
      </c>
      <c r="M79" s="3">
        <v>486</v>
      </c>
    </row>
    <row r="80" spans="1:14" s="3" customFormat="1" ht="15" customHeight="1">
      <c r="A80" s="9"/>
      <c r="B80" s="25"/>
      <c r="C80" s="31" t="s">
        <v>114</v>
      </c>
      <c r="D80" s="12" t="s">
        <v>3</v>
      </c>
      <c r="E80" s="16">
        <f t="shared" si="2"/>
        <v>12</v>
      </c>
      <c r="F80" s="3">
        <v>2</v>
      </c>
      <c r="H80" s="3">
        <v>1</v>
      </c>
      <c r="J80" s="3">
        <v>1</v>
      </c>
      <c r="K80" s="3">
        <v>2</v>
      </c>
      <c r="M80" s="3">
        <v>2</v>
      </c>
      <c r="N80" s="3">
        <v>4</v>
      </c>
    </row>
    <row r="81" spans="1:14" s="3" customFormat="1" ht="64.5" customHeight="1">
      <c r="A81" s="6">
        <v>7</v>
      </c>
      <c r="B81" s="9"/>
      <c r="C81" s="26" t="s">
        <v>103</v>
      </c>
      <c r="D81" s="13" t="s">
        <v>4</v>
      </c>
      <c r="E81" s="16">
        <f t="shared" si="2"/>
        <v>112393.01000000001</v>
      </c>
      <c r="F81" s="3">
        <v>44927.14</v>
      </c>
      <c r="G81" s="3">
        <v>2071.0300000000002</v>
      </c>
      <c r="H81" s="3">
        <v>2219.1999999999998</v>
      </c>
      <c r="I81" s="3">
        <v>1937.32</v>
      </c>
      <c r="J81" s="3">
        <v>4754.0600000000004</v>
      </c>
      <c r="K81" s="3">
        <v>4903</v>
      </c>
      <c r="L81" s="3">
        <v>13200</v>
      </c>
      <c r="M81" s="3">
        <v>23890.799999999999</v>
      </c>
      <c r="N81" s="3">
        <v>14490.46</v>
      </c>
    </row>
    <row r="82" spans="1:14" s="3" customFormat="1" ht="15.75" customHeight="1">
      <c r="A82" s="6"/>
      <c r="B82" s="9"/>
      <c r="C82" s="32" t="s">
        <v>34</v>
      </c>
      <c r="D82" s="12"/>
      <c r="E82" s="16"/>
    </row>
    <row r="83" spans="1:14" s="3" customFormat="1" ht="15.75">
      <c r="A83" s="9"/>
      <c r="B83" s="9"/>
      <c r="C83" s="31" t="s">
        <v>112</v>
      </c>
      <c r="D83" s="12" t="s">
        <v>4</v>
      </c>
      <c r="E83" s="16">
        <f t="shared" si="2"/>
        <v>45888.66</v>
      </c>
      <c r="F83" s="3">
        <v>19231.89</v>
      </c>
      <c r="G83" s="3">
        <v>1395.06</v>
      </c>
      <c r="H83" s="3">
        <v>581.29999999999995</v>
      </c>
      <c r="I83" s="3">
        <v>1631</v>
      </c>
      <c r="J83" s="3">
        <v>2954.06</v>
      </c>
      <c r="K83" s="3">
        <v>2243</v>
      </c>
      <c r="L83" s="3">
        <v>2532</v>
      </c>
      <c r="M83" s="3">
        <v>7411.55</v>
      </c>
      <c r="N83" s="3">
        <v>7908.8</v>
      </c>
    </row>
    <row r="84" spans="1:14" s="3" customFormat="1" ht="15.75">
      <c r="A84" s="9"/>
      <c r="B84" s="9"/>
      <c r="C84" s="31" t="s">
        <v>113</v>
      </c>
      <c r="D84" s="12" t="s">
        <v>4</v>
      </c>
      <c r="E84" s="16">
        <f t="shared" si="2"/>
        <v>16710.239999999998</v>
      </c>
      <c r="L84" s="3">
        <v>8166</v>
      </c>
      <c r="M84" s="3">
        <v>8544.24</v>
      </c>
    </row>
    <row r="85" spans="1:14" s="3" customFormat="1" ht="15.75">
      <c r="A85" s="9"/>
      <c r="B85" s="9"/>
      <c r="C85" s="31" t="s">
        <v>114</v>
      </c>
      <c r="D85" s="12" t="s">
        <v>4</v>
      </c>
      <c r="E85" s="16">
        <f t="shared" si="2"/>
        <v>35093.49</v>
      </c>
      <c r="F85" s="3">
        <v>25695.25</v>
      </c>
      <c r="H85" s="3">
        <v>735.1</v>
      </c>
      <c r="J85" s="3">
        <v>1800</v>
      </c>
      <c r="K85" s="3">
        <v>2660</v>
      </c>
      <c r="M85" s="3">
        <v>398.08</v>
      </c>
      <c r="N85" s="3">
        <v>3805.06</v>
      </c>
    </row>
    <row r="86" spans="1:14" s="3" customFormat="1" ht="15" customHeight="1">
      <c r="A86" s="6">
        <v>8</v>
      </c>
      <c r="B86" s="9"/>
      <c r="C86" s="26" t="s">
        <v>64</v>
      </c>
      <c r="D86" s="13"/>
      <c r="E86" s="8"/>
    </row>
    <row r="87" spans="1:14" s="3" customFormat="1" ht="15" customHeight="1">
      <c r="A87" s="6"/>
      <c r="B87" s="9"/>
      <c r="C87" s="53" t="s">
        <v>38</v>
      </c>
      <c r="D87" s="54"/>
      <c r="E87" s="55"/>
    </row>
    <row r="88" spans="1:14" s="3" customFormat="1" ht="30.75" customHeight="1">
      <c r="A88" s="6"/>
      <c r="B88" s="9"/>
      <c r="C88" s="29" t="s">
        <v>65</v>
      </c>
      <c r="D88" s="12" t="s">
        <v>3</v>
      </c>
      <c r="E88" s="8">
        <f>F88+G88+H88+I88+J88+K88+L88+M88+N88</f>
        <v>7</v>
      </c>
      <c r="F88" s="3">
        <v>2</v>
      </c>
      <c r="J88" s="3">
        <v>1</v>
      </c>
      <c r="M88" s="3">
        <v>3</v>
      </c>
      <c r="N88" s="3">
        <v>1</v>
      </c>
    </row>
    <row r="89" spans="1:14" s="3" customFormat="1" ht="30.75" customHeight="1">
      <c r="A89" s="6"/>
      <c r="B89" s="9"/>
      <c r="C89" s="29" t="s">
        <v>104</v>
      </c>
      <c r="D89" s="12" t="s">
        <v>3</v>
      </c>
      <c r="E89" s="8">
        <f t="shared" ref="E89:E91" si="3">F89+G89+H89+I89+J89+K89+L89+M89+N89</f>
        <v>5</v>
      </c>
      <c r="F89" s="3">
        <v>2</v>
      </c>
      <c r="J89" s="3">
        <v>1</v>
      </c>
      <c r="M89" s="3">
        <v>2</v>
      </c>
      <c r="N89" s="3">
        <v>0</v>
      </c>
    </row>
    <row r="90" spans="1:14" s="3" customFormat="1" ht="15" customHeight="1">
      <c r="A90" s="9"/>
      <c r="B90" s="9"/>
      <c r="C90" s="29" t="s">
        <v>39</v>
      </c>
      <c r="D90" s="12" t="s">
        <v>3</v>
      </c>
      <c r="E90" s="8">
        <f t="shared" si="3"/>
        <v>7</v>
      </c>
      <c r="F90" s="3">
        <v>2</v>
      </c>
      <c r="J90" s="3">
        <v>1</v>
      </c>
      <c r="M90" s="3">
        <v>3</v>
      </c>
      <c r="N90" s="3">
        <v>1</v>
      </c>
    </row>
    <row r="91" spans="1:14" s="3" customFormat="1" ht="30.75" customHeight="1">
      <c r="A91" s="9"/>
      <c r="B91" s="9"/>
      <c r="C91" s="29" t="s">
        <v>105</v>
      </c>
      <c r="D91" s="12" t="s">
        <v>3</v>
      </c>
      <c r="E91" s="8">
        <f t="shared" si="3"/>
        <v>5</v>
      </c>
      <c r="F91" s="3">
        <v>2</v>
      </c>
      <c r="J91" s="3">
        <v>1</v>
      </c>
      <c r="M91" s="3">
        <v>2</v>
      </c>
      <c r="N91" s="3">
        <v>0</v>
      </c>
    </row>
    <row r="92" spans="1:14" s="3" customFormat="1" ht="15" customHeight="1">
      <c r="A92" s="9"/>
      <c r="B92" s="9"/>
      <c r="C92" s="53" t="s">
        <v>40</v>
      </c>
      <c r="D92" s="54"/>
      <c r="E92" s="55"/>
    </row>
    <row r="93" spans="1:14" s="3" customFormat="1" ht="45" customHeight="1">
      <c r="A93" s="9"/>
      <c r="B93" s="9"/>
      <c r="C93" s="29" t="s">
        <v>66</v>
      </c>
      <c r="D93" s="12" t="s">
        <v>3</v>
      </c>
      <c r="E93" s="8"/>
    </row>
    <row r="94" spans="1:14" s="3" customFormat="1" ht="45" customHeight="1">
      <c r="A94" s="9"/>
      <c r="B94" s="9"/>
      <c r="C94" s="29" t="s">
        <v>106</v>
      </c>
      <c r="D94" s="12" t="s">
        <v>3</v>
      </c>
      <c r="E94" s="8"/>
    </row>
    <row r="95" spans="1:14" s="3" customFormat="1" ht="30.75" customHeight="1">
      <c r="A95" s="9"/>
      <c r="B95" s="9"/>
      <c r="C95" s="29" t="s">
        <v>41</v>
      </c>
      <c r="D95" s="12" t="s">
        <v>3</v>
      </c>
      <c r="E95" s="8"/>
    </row>
    <row r="96" spans="1:14" s="3" customFormat="1" ht="45" customHeight="1">
      <c r="A96" s="9"/>
      <c r="B96" s="9"/>
      <c r="C96" s="29" t="s">
        <v>107</v>
      </c>
      <c r="D96" s="12" t="s">
        <v>3</v>
      </c>
      <c r="E96" s="8"/>
    </row>
    <row r="97" spans="1:14" s="3" customFormat="1" ht="18" customHeight="1">
      <c r="A97" s="33">
        <v>9</v>
      </c>
      <c r="B97" s="9"/>
      <c r="C97" s="26" t="s">
        <v>42</v>
      </c>
      <c r="D97" s="13"/>
      <c r="E97" s="8"/>
    </row>
    <row r="98" spans="1:14" s="3" customFormat="1" ht="18" customHeight="1">
      <c r="A98" s="33"/>
      <c r="B98" s="9"/>
      <c r="C98" s="53" t="s">
        <v>38</v>
      </c>
      <c r="D98" s="54"/>
      <c r="E98" s="55"/>
    </row>
    <row r="99" spans="1:14" s="3" customFormat="1" ht="18.75" customHeight="1">
      <c r="A99" s="9"/>
      <c r="B99" s="9"/>
      <c r="C99" s="29" t="s">
        <v>43</v>
      </c>
      <c r="D99" s="12" t="s">
        <v>4</v>
      </c>
      <c r="E99" s="44">
        <f>F99+G99+H99+I99+J99+K99+L99+M99+N99</f>
        <v>23022.36</v>
      </c>
      <c r="F99" s="3">
        <v>18424.82</v>
      </c>
      <c r="J99" s="3">
        <v>1800</v>
      </c>
      <c r="M99" s="3">
        <v>1797.54</v>
      </c>
      <c r="N99" s="3">
        <v>1000</v>
      </c>
    </row>
    <row r="100" spans="1:14" s="3" customFormat="1" ht="30.75" customHeight="1">
      <c r="A100" s="9"/>
      <c r="B100" s="9"/>
      <c r="C100" s="29" t="s">
        <v>50</v>
      </c>
      <c r="D100" s="12" t="s">
        <v>4</v>
      </c>
      <c r="E100" s="44">
        <f t="shared" ref="E100:E101" si="4">F100+G100+H100+I100+J100+K100+L100+M100+N100</f>
        <v>20622.900000000001</v>
      </c>
      <c r="F100" s="3">
        <v>18424.82</v>
      </c>
      <c r="J100" s="3">
        <v>1800</v>
      </c>
      <c r="M100" s="3">
        <v>398.08</v>
      </c>
      <c r="N100" s="3">
        <v>0</v>
      </c>
    </row>
    <row r="101" spans="1:14" s="3" customFormat="1" ht="15.75">
      <c r="A101" s="9"/>
      <c r="B101" s="9"/>
      <c r="C101" s="29" t="s">
        <v>44</v>
      </c>
      <c r="D101" s="12" t="s">
        <v>4</v>
      </c>
      <c r="E101" s="44">
        <f t="shared" si="4"/>
        <v>22418.92</v>
      </c>
      <c r="F101" s="3">
        <v>18424.82</v>
      </c>
      <c r="J101" s="3">
        <v>1800</v>
      </c>
      <c r="M101" s="3">
        <v>1349.1</v>
      </c>
      <c r="N101" s="3">
        <v>845</v>
      </c>
    </row>
    <row r="102" spans="1:14" s="3" customFormat="1" ht="30.75" customHeight="1">
      <c r="A102" s="9"/>
      <c r="B102" s="9"/>
      <c r="C102" s="29" t="s">
        <v>45</v>
      </c>
      <c r="D102" s="12" t="s">
        <v>4</v>
      </c>
      <c r="E102" s="44">
        <f>F102+G102+H102+I102+J102+K102+L102+M102+N102</f>
        <v>20622.900000000001</v>
      </c>
      <c r="F102" s="3">
        <v>18424.82</v>
      </c>
      <c r="J102" s="3">
        <v>1800</v>
      </c>
      <c r="M102" s="3">
        <v>398.08</v>
      </c>
      <c r="N102" s="3">
        <v>0</v>
      </c>
    </row>
    <row r="103" spans="1:14" s="3" customFormat="1" ht="15" customHeight="1">
      <c r="A103" s="9"/>
      <c r="B103" s="9"/>
      <c r="C103" s="53" t="s">
        <v>40</v>
      </c>
      <c r="D103" s="54"/>
      <c r="E103" s="55"/>
    </row>
    <row r="104" spans="1:14" s="3" customFormat="1" ht="30.75" customHeight="1">
      <c r="A104" s="9"/>
      <c r="B104" s="9"/>
      <c r="C104" s="29" t="s">
        <v>46</v>
      </c>
      <c r="D104" s="12" t="s">
        <v>4</v>
      </c>
      <c r="E104" s="46"/>
    </row>
    <row r="105" spans="1:14" s="3" customFormat="1" ht="47.25" customHeight="1">
      <c r="A105" s="9"/>
      <c r="B105" s="9"/>
      <c r="C105" s="29" t="s">
        <v>47</v>
      </c>
      <c r="D105" s="12" t="s">
        <v>4</v>
      </c>
      <c r="E105" s="46"/>
    </row>
    <row r="106" spans="1:14" s="3" customFormat="1" ht="30.75" customHeight="1">
      <c r="A106" s="9"/>
      <c r="B106" s="9"/>
      <c r="C106" s="29" t="s">
        <v>48</v>
      </c>
      <c r="D106" s="12" t="s">
        <v>4</v>
      </c>
      <c r="E106" s="46"/>
    </row>
    <row r="107" spans="1:14" s="3" customFormat="1" ht="47.25" customHeight="1">
      <c r="A107" s="9"/>
      <c r="B107" s="9"/>
      <c r="C107" s="29" t="s">
        <v>49</v>
      </c>
      <c r="D107" s="12" t="s">
        <v>4</v>
      </c>
      <c r="E107" s="46"/>
    </row>
    <row r="108" spans="1:14" s="3" customFormat="1" ht="15" customHeight="1">
      <c r="A108" s="6">
        <v>10</v>
      </c>
      <c r="B108" s="9"/>
      <c r="C108" s="26" t="s">
        <v>20</v>
      </c>
      <c r="D108" s="13" t="s">
        <v>3</v>
      </c>
      <c r="E108" s="8"/>
    </row>
    <row r="109" spans="1:14" s="3" customFormat="1" ht="15.75">
      <c r="A109" s="6">
        <v>11</v>
      </c>
      <c r="B109" s="9"/>
      <c r="C109" s="26" t="s">
        <v>21</v>
      </c>
      <c r="D109" s="13" t="s">
        <v>4</v>
      </c>
      <c r="E109" s="44"/>
    </row>
    <row r="110" spans="1:14" s="3" customFormat="1" ht="15.75">
      <c r="A110" s="6">
        <v>12</v>
      </c>
      <c r="B110" s="9"/>
      <c r="C110" s="26" t="s">
        <v>22</v>
      </c>
      <c r="D110" s="13" t="s">
        <v>3</v>
      </c>
      <c r="E110" s="8"/>
    </row>
    <row r="111" spans="1:14" s="3" customFormat="1" ht="15.75">
      <c r="A111" s="6">
        <v>13</v>
      </c>
      <c r="B111" s="9"/>
      <c r="C111" s="26" t="s">
        <v>23</v>
      </c>
      <c r="D111" s="13" t="s">
        <v>4</v>
      </c>
      <c r="E111" s="44"/>
    </row>
    <row r="112" spans="1:14" s="3" customFormat="1" ht="31.5">
      <c r="A112" s="6">
        <v>14</v>
      </c>
      <c r="B112" s="15" t="s">
        <v>14</v>
      </c>
      <c r="C112" s="34" t="s">
        <v>108</v>
      </c>
      <c r="D112" s="13" t="s">
        <v>4</v>
      </c>
      <c r="E112" s="44">
        <f>F112+G112+H112+I112+J112+K112+L112+M112+N112</f>
        <v>120798.28999999998</v>
      </c>
      <c r="F112" s="3">
        <v>49702.879999999997</v>
      </c>
      <c r="G112" s="3">
        <v>2071.0300000000002</v>
      </c>
      <c r="H112" s="3">
        <v>2219.1999999999998</v>
      </c>
      <c r="I112" s="3">
        <v>1937.32</v>
      </c>
      <c r="J112" s="3">
        <v>4754.0600000000004</v>
      </c>
      <c r="K112" s="3">
        <v>4903</v>
      </c>
      <c r="L112" s="3">
        <v>14032</v>
      </c>
      <c r="M112" s="3">
        <v>25688.34</v>
      </c>
      <c r="N112" s="3">
        <v>15490.46</v>
      </c>
    </row>
    <row r="113" spans="1:14" s="3" customFormat="1" ht="31.5">
      <c r="A113" s="6">
        <v>15</v>
      </c>
      <c r="B113" s="15"/>
      <c r="C113" s="34" t="s">
        <v>109</v>
      </c>
      <c r="D113" s="13" t="s">
        <v>4</v>
      </c>
      <c r="E113" s="44">
        <f t="shared" ref="E113:E115" si="5">F113+G113+H113+I113+J113+K113+L113+M113+N113</f>
        <v>28435.140000000003</v>
      </c>
      <c r="F113" s="3">
        <v>20032.54</v>
      </c>
      <c r="J113" s="3">
        <v>1800</v>
      </c>
      <c r="M113" s="3">
        <v>1797.54</v>
      </c>
      <c r="N113" s="3">
        <v>4805.0600000000004</v>
      </c>
    </row>
    <row r="114" spans="1:14" s="3" customFormat="1" ht="32.25" customHeight="1">
      <c r="A114" s="6">
        <v>16</v>
      </c>
      <c r="B114" s="15"/>
      <c r="C114" s="35" t="s">
        <v>110</v>
      </c>
      <c r="D114" s="13" t="s">
        <v>3</v>
      </c>
      <c r="E114" s="44">
        <f t="shared" si="5"/>
        <v>2530</v>
      </c>
      <c r="F114" s="3">
        <v>526</v>
      </c>
      <c r="G114" s="3">
        <v>23</v>
      </c>
      <c r="H114" s="3">
        <v>27</v>
      </c>
      <c r="I114" s="3">
        <v>34</v>
      </c>
      <c r="J114" s="3">
        <v>38</v>
      </c>
      <c r="K114" s="3">
        <v>67</v>
      </c>
      <c r="L114" s="3">
        <v>586</v>
      </c>
      <c r="M114" s="3">
        <v>999</v>
      </c>
      <c r="N114" s="3">
        <v>230</v>
      </c>
    </row>
    <row r="115" spans="1:14" s="3" customFormat="1" ht="31.5">
      <c r="A115" s="6">
        <v>17</v>
      </c>
      <c r="B115" s="15"/>
      <c r="C115" s="35" t="s">
        <v>111</v>
      </c>
      <c r="D115" s="13" t="s">
        <v>4</v>
      </c>
      <c r="E115" s="44">
        <f t="shared" si="5"/>
        <v>114560.53999999998</v>
      </c>
      <c r="F115" s="3">
        <v>44927.14</v>
      </c>
      <c r="G115" s="3">
        <v>2071.0300000000002</v>
      </c>
      <c r="H115" s="3">
        <v>2219.1999999999998</v>
      </c>
      <c r="I115" s="3">
        <v>1910.75</v>
      </c>
      <c r="J115" s="3">
        <v>4754.0600000000004</v>
      </c>
      <c r="K115" s="3">
        <v>4903</v>
      </c>
      <c r="L115" s="3">
        <v>13200</v>
      </c>
      <c r="M115" s="3">
        <v>25239.9</v>
      </c>
      <c r="N115" s="3">
        <v>15335.46</v>
      </c>
    </row>
    <row r="116" spans="1:14" s="3" customFormat="1" ht="15.75">
      <c r="A116" s="6">
        <v>18</v>
      </c>
      <c r="B116" s="15"/>
      <c r="C116" s="15" t="s">
        <v>36</v>
      </c>
      <c r="D116" s="13" t="s">
        <v>3</v>
      </c>
      <c r="E116" s="40">
        <f>SUM(E118:E121)</f>
        <v>1</v>
      </c>
      <c r="F116" s="3">
        <v>1</v>
      </c>
    </row>
    <row r="117" spans="1:14" s="3" customFormat="1" ht="15.75">
      <c r="A117" s="6"/>
      <c r="B117" s="15"/>
      <c r="C117" s="32" t="s">
        <v>24</v>
      </c>
      <c r="D117" s="13"/>
      <c r="E117" s="8"/>
    </row>
    <row r="118" spans="1:14" s="3" customFormat="1" ht="15.75">
      <c r="A118" s="6"/>
      <c r="B118" s="15"/>
      <c r="C118" s="25" t="s">
        <v>25</v>
      </c>
      <c r="D118" s="12" t="s">
        <v>3</v>
      </c>
      <c r="E118" s="8">
        <v>1</v>
      </c>
      <c r="F118" s="3">
        <v>1</v>
      </c>
    </row>
    <row r="119" spans="1:14" s="3" customFormat="1" ht="15.75">
      <c r="A119" s="6"/>
      <c r="B119" s="15"/>
      <c r="C119" s="25" t="s">
        <v>27</v>
      </c>
      <c r="D119" s="12" t="s">
        <v>3</v>
      </c>
      <c r="E119" s="8"/>
    </row>
    <row r="120" spans="1:14" s="3" customFormat="1" ht="19.5" customHeight="1">
      <c r="A120" s="6"/>
      <c r="B120" s="15"/>
      <c r="C120" s="36" t="s">
        <v>28</v>
      </c>
      <c r="D120" s="12" t="s">
        <v>3</v>
      </c>
      <c r="E120" s="8"/>
    </row>
    <row r="121" spans="1:14" s="3" customFormat="1" ht="15.75">
      <c r="A121" s="6"/>
      <c r="B121" s="15"/>
      <c r="C121" s="25" t="s">
        <v>26</v>
      </c>
      <c r="D121" s="12" t="s">
        <v>3</v>
      </c>
      <c r="E121" s="8"/>
    </row>
    <row r="122" spans="1:14" s="3" customFormat="1" ht="15.75">
      <c r="A122" s="6">
        <v>19</v>
      </c>
      <c r="B122" s="15"/>
      <c r="C122" s="15" t="s">
        <v>32</v>
      </c>
      <c r="D122" s="13" t="s">
        <v>3</v>
      </c>
      <c r="E122" s="40">
        <f>SUM(E124:E126)</f>
        <v>0</v>
      </c>
    </row>
    <row r="123" spans="1:14" s="3" customFormat="1" ht="15.75">
      <c r="A123" s="6"/>
      <c r="B123" s="15"/>
      <c r="C123" s="32" t="s">
        <v>29</v>
      </c>
      <c r="D123" s="13"/>
      <c r="E123" s="8"/>
    </row>
    <row r="124" spans="1:14" s="3" customFormat="1" ht="15.75">
      <c r="A124" s="6"/>
      <c r="B124" s="15"/>
      <c r="C124" s="25" t="s">
        <v>30</v>
      </c>
      <c r="D124" s="12" t="s">
        <v>3</v>
      </c>
      <c r="E124" s="8"/>
    </row>
    <row r="125" spans="1:14" s="3" customFormat="1" ht="15.75">
      <c r="A125" s="6"/>
      <c r="B125" s="15"/>
      <c r="C125" s="25" t="s">
        <v>31</v>
      </c>
      <c r="D125" s="12" t="s">
        <v>3</v>
      </c>
      <c r="E125" s="8"/>
    </row>
    <row r="126" spans="1:14" s="3" customFormat="1" ht="15.75">
      <c r="A126" s="6"/>
      <c r="B126" s="15"/>
      <c r="C126" s="37" t="s">
        <v>63</v>
      </c>
      <c r="D126" s="12" t="s">
        <v>3</v>
      </c>
      <c r="E126" s="8"/>
    </row>
    <row r="127" spans="1:14" s="3" customFormat="1" ht="30" customHeight="1">
      <c r="A127" s="6">
        <v>20</v>
      </c>
      <c r="B127" s="15"/>
      <c r="C127" s="38" t="s">
        <v>37</v>
      </c>
      <c r="D127" s="13" t="s">
        <v>3</v>
      </c>
      <c r="E127" s="8">
        <v>2</v>
      </c>
      <c r="F127" s="3">
        <v>2</v>
      </c>
    </row>
    <row r="128" spans="1:14" s="3" customFormat="1" ht="15.75" customHeight="1">
      <c r="A128" s="6">
        <v>21</v>
      </c>
      <c r="B128" s="15"/>
      <c r="C128" s="38" t="s">
        <v>35</v>
      </c>
      <c r="D128" s="13" t="s">
        <v>3</v>
      </c>
      <c r="E128" s="8"/>
    </row>
  </sheetData>
  <sheetProtection password="81BC" sheet="1" objects="1" scenarios="1"/>
  <mergeCells count="33">
    <mergeCell ref="A2:E2"/>
    <mergeCell ref="B3:C3"/>
    <mergeCell ref="B6:C6"/>
    <mergeCell ref="B7:C7"/>
    <mergeCell ref="B8:C8"/>
    <mergeCell ref="B4:C4"/>
    <mergeCell ref="B5:C5"/>
    <mergeCell ref="B27:C27"/>
    <mergeCell ref="B15:C15"/>
    <mergeCell ref="B16:C16"/>
    <mergeCell ref="B17:C17"/>
    <mergeCell ref="B9:C9"/>
    <mergeCell ref="B10:C10"/>
    <mergeCell ref="B14:C14"/>
    <mergeCell ref="B13:C13"/>
    <mergeCell ref="B21:C21"/>
    <mergeCell ref="B11:C11"/>
    <mergeCell ref="B12:C12"/>
    <mergeCell ref="B22:C22"/>
    <mergeCell ref="B20:C20"/>
    <mergeCell ref="B64:C64"/>
    <mergeCell ref="B66:C66"/>
    <mergeCell ref="B29:C29"/>
    <mergeCell ref="C103:E103"/>
    <mergeCell ref="C92:E92"/>
    <mergeCell ref="B32:C32"/>
    <mergeCell ref="C87:E87"/>
    <mergeCell ref="B78:C78"/>
    <mergeCell ref="B65:C65"/>
    <mergeCell ref="B69:C69"/>
    <mergeCell ref="C98:E98"/>
    <mergeCell ref="B31:C31"/>
    <mergeCell ref="B67:C67"/>
  </mergeCells>
  <pageMargins left="0.43307086614173229" right="0.43307086614173229" top="0.74803149606299213" bottom="0.74803149606299213" header="0.31496062992125984" footer="0.31496062992125984"/>
  <pageSetup paperSize="9" scale="48" fitToHeight="2" orientation="portrait" r:id="rId1"/>
  <headerFooter differentFirst="1">
    <oddHeader>&amp;C&amp;P</oddHeader>
  </headerFooter>
  <rowBreaks count="2" manualBreakCount="2">
    <brk id="48" max="4" man="1"/>
    <brk id="9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Лист1</vt:lpstr>
      <vt:lpstr>анализ!Область_печати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2024-04-02T08:01:02Z</dcterms:modified>
</cp:coreProperties>
</file>